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MOROD KUKULLO LEADER\GHIDURI SDL\PENTRU M5\M5\M5 AVIZARE CDRJ AUGUST 2022\"/>
    </mc:Choice>
  </mc:AlternateContent>
  <bookViews>
    <workbookView xWindow="0" yWindow="0" windowWidth="23040" windowHeight="9060" firstSheet="3" activeTab="14"/>
  </bookViews>
  <sheets>
    <sheet name="atid" sheetId="1" r:id="rId1"/>
    <sheet name="avramesti" sheetId="2" r:id="rId2"/>
    <sheet name="capalnita" sheetId="3" r:id="rId3"/>
    <sheet name="darjiu" sheetId="4" r:id="rId4"/>
    <sheet name="feliceni" sheetId="5" r:id="rId5"/>
    <sheet name="lueta" sheetId="6" r:id="rId6"/>
    <sheet name="martinis" sheetId="7" r:id="rId7"/>
    <sheet name="meresti" sheetId="8" r:id="rId8"/>
    <sheet name="mugeni" sheetId="9" r:id="rId9"/>
    <sheet name="ocland" sheetId="10" r:id="rId10"/>
    <sheet name="porumbeni" sheetId="11" r:id="rId11"/>
    <sheet name="sacel" sheetId="12" r:id="rId12"/>
    <sheet name="secuieni" sheetId="13" r:id="rId13"/>
    <sheet name="simonesti" sheetId="14" r:id="rId14"/>
    <sheet name="ulies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C20" i="2"/>
  <c r="D35" i="15" l="1"/>
  <c r="D34" i="15"/>
  <c r="D33" i="15"/>
  <c r="D35" i="14"/>
  <c r="D34" i="14"/>
  <c r="D36" i="14" s="1"/>
  <c r="D33" i="14"/>
  <c r="D35" i="13"/>
  <c r="D34" i="13"/>
  <c r="D36" i="13" s="1"/>
  <c r="D35" i="12"/>
  <c r="D34" i="12"/>
  <c r="D36" i="12" s="1"/>
  <c r="D35" i="11"/>
  <c r="D34" i="11"/>
  <c r="D36" i="11"/>
  <c r="D35" i="10"/>
  <c r="D36" i="10" s="1"/>
  <c r="D34" i="10"/>
  <c r="D35" i="9"/>
  <c r="D34" i="9"/>
  <c r="D36" i="9" s="1"/>
  <c r="D35" i="8"/>
  <c r="D34" i="8"/>
  <c r="D36" i="8"/>
  <c r="D35" i="7"/>
  <c r="D34" i="7"/>
  <c r="D36" i="7"/>
  <c r="D35" i="6"/>
  <c r="D34" i="6"/>
  <c r="D35" i="5"/>
  <c r="D34" i="5"/>
  <c r="D36" i="5" s="1"/>
  <c r="D33" i="5"/>
  <c r="D35" i="4"/>
  <c r="D34" i="4"/>
  <c r="D36" i="4" s="1"/>
  <c r="D35" i="2"/>
  <c r="D35" i="3"/>
  <c r="D36" i="3" s="1"/>
  <c r="D34" i="3"/>
  <c r="D36" i="15" l="1"/>
  <c r="D36" i="6"/>
  <c r="D36" i="2"/>
  <c r="D35" i="1"/>
  <c r="D34" i="1"/>
  <c r="D33" i="1"/>
  <c r="D36" i="1" l="1"/>
</calcChain>
</file>

<file path=xl/sharedStrings.xml><?xml version="1.0" encoding="utf-8"?>
<sst xmlns="http://schemas.openxmlformats.org/spreadsheetml/2006/main" count="1410" uniqueCount="80">
  <si>
    <t>Cultura vegetala</t>
  </si>
  <si>
    <t>Comuna ATID</t>
  </si>
  <si>
    <t>Cereale paioase</t>
  </si>
  <si>
    <t>Nr. Crt.</t>
  </si>
  <si>
    <t>Porumb</t>
  </si>
  <si>
    <t>Floarea soarelui</t>
  </si>
  <si>
    <t>Soia</t>
  </si>
  <si>
    <t>Rapita</t>
  </si>
  <si>
    <t>Cartofi</t>
  </si>
  <si>
    <t>Mazare</t>
  </si>
  <si>
    <t>Fasole</t>
  </si>
  <si>
    <t>Sfecla de zahar</t>
  </si>
  <si>
    <t xml:space="preserve">Lucerna </t>
  </si>
  <si>
    <t>Trifoi</t>
  </si>
  <si>
    <t>Pasuni</t>
  </si>
  <si>
    <t>Fanete</t>
  </si>
  <si>
    <t>Legume</t>
  </si>
  <si>
    <t>Plante medicinale</t>
  </si>
  <si>
    <t>Flori</t>
  </si>
  <si>
    <t>Stuguri de masa</t>
  </si>
  <si>
    <t xml:space="preserve">Hamei </t>
  </si>
  <si>
    <t>Orez</t>
  </si>
  <si>
    <t>Hrisca</t>
  </si>
  <si>
    <t>Naut</t>
  </si>
  <si>
    <t>Mazariche</t>
  </si>
  <si>
    <t>Lupin</t>
  </si>
  <si>
    <t>Ricin</t>
  </si>
  <si>
    <t>In pentru ulei</t>
  </si>
  <si>
    <t>Potential productie vegetala/SO</t>
  </si>
  <si>
    <t>ni</t>
  </si>
  <si>
    <t>i</t>
  </si>
  <si>
    <t>Total SO potential ridicart</t>
  </si>
  <si>
    <t>Total SO potential mijlociu</t>
  </si>
  <si>
    <t>potential ridicat</t>
  </si>
  <si>
    <t>potential mijlociu</t>
  </si>
  <si>
    <t>potential scazut</t>
  </si>
  <si>
    <t>Legenda:</t>
  </si>
  <si>
    <t>Total SO potential scazut</t>
  </si>
  <si>
    <t>Calculator potential vegetal al zonei HK Leader</t>
  </si>
  <si>
    <t>suma de control/total SO</t>
  </si>
  <si>
    <t>Denumirea culturii</t>
  </si>
  <si>
    <t>Denumire in studiu</t>
  </si>
  <si>
    <t>Grau comun</t>
  </si>
  <si>
    <t>cereale paioase</t>
  </si>
  <si>
    <t>Grau dur</t>
  </si>
  <si>
    <t>Secara</t>
  </si>
  <si>
    <t>Orz</t>
  </si>
  <si>
    <t>Ovaz</t>
  </si>
  <si>
    <t>Orzoaica</t>
  </si>
  <si>
    <t>Triticale</t>
  </si>
  <si>
    <t>Porumb boabe</t>
  </si>
  <si>
    <t>Porumb zaharat</t>
  </si>
  <si>
    <t>Sorg</t>
  </si>
  <si>
    <t>Porumb furajer</t>
  </si>
  <si>
    <t>Cartof</t>
  </si>
  <si>
    <t>Culturi furajere radacinoase</t>
  </si>
  <si>
    <t>Hamei</t>
  </si>
  <si>
    <t>In pentru  ulei</t>
  </si>
  <si>
    <t>Plante medicinale, condimente, plante aromatice si mirodenii</t>
  </si>
  <si>
    <t>Flori ornamentale cultivate in aer liber</t>
  </si>
  <si>
    <t>Alte plante furajere</t>
  </si>
  <si>
    <t>Lucerna / trifoi</t>
  </si>
  <si>
    <t>i-irigat</t>
  </si>
  <si>
    <t>ni-neirigat</t>
  </si>
  <si>
    <t>Comuna AVRAMESTI</t>
  </si>
  <si>
    <t>Comuna CAPALNITA</t>
  </si>
  <si>
    <t>Comuna DARJIU</t>
  </si>
  <si>
    <t>Comuna FELICENI</t>
  </si>
  <si>
    <t>Comuna LUETA</t>
  </si>
  <si>
    <t>Comuna MARTINIS</t>
  </si>
  <si>
    <t>Comuna MERESTI</t>
  </si>
  <si>
    <t>Comuna MUGENI</t>
  </si>
  <si>
    <t>Comuna OCLAND</t>
  </si>
  <si>
    <t>Comuna PORUMBENI</t>
  </si>
  <si>
    <t>Comuna SACEL</t>
  </si>
  <si>
    <t>Comuna SECUIENI</t>
  </si>
  <si>
    <t>Comuna SIMONESTI</t>
  </si>
  <si>
    <t>Comuna ULIES</t>
  </si>
  <si>
    <t>i-irigat/intensiv</t>
  </si>
  <si>
    <t>ni-neirigat/extensiv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</si>
</sst>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2" borderId="1" xfId="0" applyFon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/>
    <xf numFmtId="0" fontId="0" fillId="0" borderId="3" xfId="0" applyBorder="1" applyAlignment="1"/>
    <xf numFmtId="0" fontId="0" fillId="2" borderId="2" xfId="0" applyFill="1" applyBorder="1" applyAlignment="1"/>
    <xf numFmtId="0" fontId="0" fillId="3" borderId="3" xfId="0" applyFill="1" applyBorder="1" applyAlignment="1"/>
    <xf numFmtId="0" fontId="0" fillId="2" borderId="3" xfId="0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I18" sqref="I18"/>
    </sheetView>
  </sheetViews>
  <sheetFormatPr defaultRowHeight="14.4" x14ac:dyDescent="0.3"/>
  <cols>
    <col min="1" max="1" width="6.44140625" customWidth="1"/>
    <col min="2" max="2" width="17.5546875" customWidth="1"/>
    <col min="5" max="5" width="7.5546875" customWidth="1"/>
    <col min="6" max="6" width="17.88671875" customWidth="1"/>
    <col min="7" max="7" width="17.5546875" customWidth="1"/>
  </cols>
  <sheetData>
    <row r="1" spans="1:7" x14ac:dyDescent="0.3">
      <c r="A1" t="s">
        <v>38</v>
      </c>
    </row>
    <row r="3" spans="1:7" x14ac:dyDescent="0.3">
      <c r="A3" s="10" t="s">
        <v>1</v>
      </c>
    </row>
    <row r="6" spans="1:7" ht="33" customHeight="1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4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4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4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6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6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6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6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2" t="s">
        <v>21</v>
      </c>
    </row>
    <row r="19" spans="1:7" x14ac:dyDescent="0.3">
      <c r="A19" s="3">
        <v>12</v>
      </c>
      <c r="B19" s="3" t="s">
        <v>14</v>
      </c>
      <c r="C19" s="8"/>
      <c r="D19" s="8"/>
      <c r="F19" s="12" t="s">
        <v>9</v>
      </c>
      <c r="G19" s="12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2" t="s">
        <v>10</v>
      </c>
      <c r="G20" s="12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2" t="s">
        <v>25</v>
      </c>
      <c r="G21" s="12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2" t="s">
        <v>23</v>
      </c>
      <c r="G22" s="12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2" t="s">
        <v>22</v>
      </c>
      <c r="G23" s="12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2" t="s">
        <v>24</v>
      </c>
      <c r="G24" s="12" t="s">
        <v>24</v>
      </c>
    </row>
    <row r="25" spans="1:7" x14ac:dyDescent="0.3">
      <c r="A25" s="3">
        <v>18</v>
      </c>
      <c r="B25" s="3" t="s">
        <v>20</v>
      </c>
      <c r="C25" s="32"/>
      <c r="D25" s="31"/>
      <c r="F25" s="14" t="s">
        <v>54</v>
      </c>
      <c r="G25" s="12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28.8" x14ac:dyDescent="0.3">
      <c r="A27" s="3">
        <v>20</v>
      </c>
      <c r="B27" s="3" t="s">
        <v>22</v>
      </c>
      <c r="C27" s="32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2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2" t="s">
        <v>7</v>
      </c>
      <c r="G29" s="12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2" t="s">
        <v>5</v>
      </c>
      <c r="G30" s="12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2" t="s">
        <v>6</v>
      </c>
      <c r="G31" s="12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2" t="s">
        <v>57</v>
      </c>
      <c r="G32" s="12" t="s">
        <v>27</v>
      </c>
    </row>
    <row r="33" spans="1:7" x14ac:dyDescent="0.3">
      <c r="A33" s="26" t="s">
        <v>31</v>
      </c>
      <c r="B33" s="26"/>
      <c r="C33" s="26"/>
      <c r="D33" s="8">
        <f>C19+D19</f>
        <v>0</v>
      </c>
      <c r="F33" s="12" t="s">
        <v>26</v>
      </c>
      <c r="G33" s="12" t="s">
        <v>26</v>
      </c>
    </row>
    <row r="34" spans="1:7" ht="18" customHeight="1" x14ac:dyDescent="0.3">
      <c r="A34" s="26" t="s">
        <v>32</v>
      </c>
      <c r="B34" s="26"/>
      <c r="C34" s="26"/>
      <c r="D34" s="4">
        <f>C8+D8+C12+D12+C13+D13+C20+D20+C23+D23+C25+C27+C29+D29</f>
        <v>0</v>
      </c>
      <c r="F34" s="25" t="s">
        <v>58</v>
      </c>
      <c r="G34" s="23" t="s">
        <v>17</v>
      </c>
    </row>
    <row r="35" spans="1:7" ht="14.25" customHeight="1" x14ac:dyDescent="0.3">
      <c r="A35" s="26" t="s">
        <v>37</v>
      </c>
      <c r="B35" s="26"/>
      <c r="C35" s="26"/>
      <c r="D35" s="6">
        <f>C9+D9+C10+D10+C11+D11+C14+D14+C15+D15+C16+D16+C17+D17+C18+D18+C21+D21+C22+D22+C24+C26+C28+C30+D30+C31+D31+C32+D32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2" t="s">
        <v>60</v>
      </c>
      <c r="G42" s="12" t="s">
        <v>61</v>
      </c>
    </row>
  </sheetData>
  <mergeCells count="19">
    <mergeCell ref="A38:B38"/>
    <mergeCell ref="C6:D6"/>
    <mergeCell ref="A6:A7"/>
    <mergeCell ref="B6:B7"/>
    <mergeCell ref="C24:D24"/>
    <mergeCell ref="C25:D25"/>
    <mergeCell ref="C26:D26"/>
    <mergeCell ref="C27:D27"/>
    <mergeCell ref="C28:D28"/>
    <mergeCell ref="A33:C33"/>
    <mergeCell ref="A34:C34"/>
    <mergeCell ref="A35:C35"/>
    <mergeCell ref="F39:F41"/>
    <mergeCell ref="G39:G41"/>
    <mergeCell ref="G7:G13"/>
    <mergeCell ref="G14:G17"/>
    <mergeCell ref="G26:G27"/>
    <mergeCell ref="F34:F38"/>
    <mergeCell ref="G34:G3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9" workbookViewId="0">
      <selection activeCell="J20" sqref="J20"/>
    </sheetView>
  </sheetViews>
  <sheetFormatPr defaultRowHeight="14.4" x14ac:dyDescent="0.3"/>
  <cols>
    <col min="1" max="1" width="4.109375" customWidth="1"/>
    <col min="2" max="2" width="16.6640625" customWidth="1"/>
    <col min="6" max="6" width="18.109375" customWidth="1"/>
    <col min="7" max="7" width="17.5546875" customWidth="1"/>
  </cols>
  <sheetData>
    <row r="1" spans="1:7" x14ac:dyDescent="0.3">
      <c r="A1" t="s">
        <v>38</v>
      </c>
    </row>
    <row r="3" spans="1:7" x14ac:dyDescent="0.3">
      <c r="A3" s="10" t="s">
        <v>64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4">
        <v>2787.97</v>
      </c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>
        <v>3356.61</v>
      </c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4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4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6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6"/>
      <c r="D15" s="4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6"/>
      <c r="D16" s="4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6">
        <v>4255.05</v>
      </c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>
        <v>1086.96</v>
      </c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>
        <f>6231.24+138.43</f>
        <v>6369.67</v>
      </c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5.25" customHeight="1" x14ac:dyDescent="0.3">
      <c r="A27" s="3">
        <v>20</v>
      </c>
      <c r="B27" s="3" t="s">
        <v>22</v>
      </c>
      <c r="C27" s="32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19">
        <f>C8+D8+C12+D12+C13+D13+D15+D16+C18+D18+C19+D19+C20+D20+C23+D23+C27+C29+D29+D30</f>
        <v>10244.6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20">
        <f>C9+D9+C10+D10+C11+D11+C14+D14+C15+C16+C17+D17+C21+D21+C22+D22+C24+C25+C26+C28+C30+C31+C32+D31+D32</f>
        <v>7611.66</v>
      </c>
      <c r="F35" s="23"/>
      <c r="G35" s="23"/>
    </row>
    <row r="36" spans="1:7" x14ac:dyDescent="0.3">
      <c r="B36" t="s">
        <v>39</v>
      </c>
      <c r="D36" s="21">
        <f>SUM(D33:D35)</f>
        <v>17856.260000000002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4" sqref="B4"/>
    </sheetView>
  </sheetViews>
  <sheetFormatPr defaultRowHeight="14.4" x14ac:dyDescent="0.3"/>
  <cols>
    <col min="1" max="1" width="5.6640625" customWidth="1"/>
    <col min="2" max="2" width="16.44140625" customWidth="1"/>
    <col min="6" max="6" width="19" customWidth="1"/>
    <col min="7" max="7" width="18.6640625" customWidth="1"/>
  </cols>
  <sheetData>
    <row r="1" spans="1:7" x14ac:dyDescent="0.3">
      <c r="A1" t="s">
        <v>38</v>
      </c>
    </row>
    <row r="3" spans="1:7" x14ac:dyDescent="0.3">
      <c r="A3" s="10" t="s">
        <v>65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0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C19+D19+C20+D20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C8+D8+C9+D9+C10+D10+C11+D11+C12+D12+C13+D13+C14+D14+C15+D15+C16+D16+C17+D17+C18+C21+D21+C22+D22+C23+D23+C25+C24+C26+C27+C28+C29+D29+C30+D30+C31+D31+C32+D32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ht="13.5" customHeight="1" x14ac:dyDescent="0.3">
      <c r="C40" s="9"/>
      <c r="D40" t="s">
        <v>33</v>
      </c>
      <c r="F40" s="22"/>
      <c r="G40" s="23"/>
    </row>
    <row r="41" spans="1:7" ht="12.75" customHeight="1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4" sqref="B4"/>
    </sheetView>
  </sheetViews>
  <sheetFormatPr defaultRowHeight="14.4" x14ac:dyDescent="0.3"/>
  <cols>
    <col min="1" max="1" width="6.44140625" customWidth="1"/>
    <col min="2" max="2" width="17" customWidth="1"/>
    <col min="6" max="6" width="18.44140625" customWidth="1"/>
    <col min="7" max="7" width="18" customWidth="1"/>
  </cols>
  <sheetData>
    <row r="1" spans="1:7" x14ac:dyDescent="0.3">
      <c r="A1" t="s">
        <v>38</v>
      </c>
    </row>
    <row r="3" spans="1:7" x14ac:dyDescent="0.3">
      <c r="A3" s="10" t="s">
        <v>66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18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3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C18+D18+C19+D19+C20+D20+C29+D29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C8+D8+C9+D9+C10+D10+C11+D11+C12+D12+C13+D13+C14+D14+C15+D15+C16+D16+C17+D17+C21+D21+C22+D22+C23+D23+C24+C25+C26+C27+C28+C30+D30+C31+D31+C32+D32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6" sqref="K26"/>
    </sheetView>
  </sheetViews>
  <sheetFormatPr defaultRowHeight="14.4" x14ac:dyDescent="0.3"/>
  <cols>
    <col min="1" max="1" width="7" customWidth="1"/>
    <col min="2" max="2" width="16.88671875" customWidth="1"/>
    <col min="6" max="6" width="18.1093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67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18"/>
      <c r="D15" s="4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18"/>
      <c r="D16" s="4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18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8"/>
      <c r="D19" s="8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1.5" customHeight="1" x14ac:dyDescent="0.3">
      <c r="A27" s="3">
        <v>20</v>
      </c>
      <c r="B27" s="3" t="s">
        <v>22</v>
      </c>
      <c r="C27" s="32"/>
      <c r="D27" s="34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4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f>C19+D19</f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C8+D8+C12+D12+C13+D13+C15+D15+C16+D16+C18+D18+C20+D20+C23+D23+C27+C29+D29+C30+D30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C9+D9+C10+D10+C11+D11+C14+D14+C17+D17+C21+D21+C22+D22+C24+C25+C26+C28+C31+D31+C32+D32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4" sqref="K24"/>
    </sheetView>
  </sheetViews>
  <sheetFormatPr defaultRowHeight="14.4" x14ac:dyDescent="0.3"/>
  <cols>
    <col min="1" max="1" width="6.6640625" customWidth="1"/>
    <col min="2" max="2" width="17.44140625" customWidth="1"/>
    <col min="6" max="6" width="18" customWidth="1"/>
    <col min="7" max="7" width="17.33203125" customWidth="1"/>
  </cols>
  <sheetData>
    <row r="1" spans="1:7" x14ac:dyDescent="0.3">
      <c r="A1" t="s">
        <v>38</v>
      </c>
    </row>
    <row r="3" spans="1:7" x14ac:dyDescent="0.3">
      <c r="A3" s="10" t="s">
        <v>68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>
        <v>392497.61</v>
      </c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6.75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C19+D19+C20+D20</f>
        <v>392497.61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C8+D8+C9+D9+D10+C11+D11+C12+D12+C13+D13+C14+D14+C15+D15+C16+D16+C17+D17+C18+D18+C21+D21+C22+D22+C23+D23+C24+C25+C26+C27++C28+C29+D29+C30+D30+C31+D31+C32+D32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392497.61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0" workbookViewId="0">
      <selection activeCell="K26" sqref="K26"/>
    </sheetView>
  </sheetViews>
  <sheetFormatPr defaultRowHeight="14.4" x14ac:dyDescent="0.3"/>
  <cols>
    <col min="1" max="1" width="6.6640625" customWidth="1"/>
    <col min="2" max="2" width="17" customWidth="1"/>
    <col min="6" max="6" width="18.6640625" customWidth="1"/>
    <col min="7" max="7" width="17.44140625" customWidth="1"/>
  </cols>
  <sheetData>
    <row r="1" spans="1:7" x14ac:dyDescent="0.3">
      <c r="A1" t="s">
        <v>38</v>
      </c>
    </row>
    <row r="3" spans="1:7" x14ac:dyDescent="0.3">
      <c r="A3" s="10" t="s">
        <v>69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18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>
        <v>51242.55</v>
      </c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3" customHeight="1" x14ac:dyDescent="0.3">
      <c r="A27" s="3">
        <v>20</v>
      </c>
      <c r="B27" s="3" t="s">
        <v>22</v>
      </c>
      <c r="C27" s="32"/>
      <c r="D27" s="34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C8+D8+C12+D12+C13+D13+C18+D18+C19+D19+C20+D20+C23+D23+C27+C29+D29</f>
        <v>51242.55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C9+D9+C10+D10+C11+D11+C14+D14+C15+D15+C16+D16+C17+D17+C21+D21+C22+D22+C24+C25+C26+C28+C30+D30+C31+D31+C32+D32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51242.55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5" sqref="D4:D5"/>
    </sheetView>
  </sheetViews>
  <sheetFormatPr defaultRowHeight="14.4" x14ac:dyDescent="0.3"/>
  <cols>
    <col min="1" max="1" width="6.44140625" customWidth="1"/>
    <col min="2" max="2" width="16.6640625" customWidth="1"/>
    <col min="6" max="7" width="17.5546875" customWidth="1"/>
  </cols>
  <sheetData>
    <row r="1" spans="1:7" x14ac:dyDescent="0.3">
      <c r="A1" t="s">
        <v>38</v>
      </c>
    </row>
    <row r="3" spans="1:7" x14ac:dyDescent="0.3">
      <c r="A3" s="10" t="s">
        <v>70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6.75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C19+D19+C20+D20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C8+D8+C9+D9+C10+D10+C11+D11+C12+D12+C13+D13+C14+D14+C15+D15+C16+D16+C17+D17+C18+D18+C21+D21+C22+D22+C23+D23+C24+C25+C26+C27+C28+C29+D29+C30+D30+C31+D31+C32+D32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5" sqref="D5"/>
    </sheetView>
  </sheetViews>
  <sheetFormatPr defaultRowHeight="14.4" x14ac:dyDescent="0.3"/>
  <cols>
    <col min="1" max="1" width="7" customWidth="1"/>
    <col min="2" max="2" width="17" customWidth="1"/>
    <col min="6" max="6" width="18.1093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71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4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2"/>
      <c r="D25" s="34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5.25" customHeight="1" x14ac:dyDescent="0.3">
      <c r="A27" s="3">
        <v>20</v>
      </c>
      <c r="B27" s="3" t="s">
        <v>22</v>
      </c>
      <c r="C27" s="32"/>
      <c r="D27" s="34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C8+D8+C12+D12+C13+D13+C18+D18+C19+D19+C20+D20+D22+C23+D23+C25+C27+C29+D29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C9+D9+C10+D10+C11+D11+C14+D14+C15+D15+C16+D16+C17+D17+C21+D21+C22+C24+C26+C28+C30+D30+C31+D31+C32+D32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4" sqref="D4"/>
    </sheetView>
  </sheetViews>
  <sheetFormatPr defaultRowHeight="14.4" x14ac:dyDescent="0.3"/>
  <cols>
    <col min="1" max="1" width="7.109375" customWidth="1"/>
    <col min="2" max="2" width="16.5546875" customWidth="1"/>
    <col min="6" max="6" width="18" customWidth="1"/>
    <col min="7" max="7" width="18.109375" customWidth="1"/>
  </cols>
  <sheetData>
    <row r="1" spans="1:7" x14ac:dyDescent="0.3">
      <c r="A1" t="s">
        <v>38</v>
      </c>
    </row>
    <row r="3" spans="1:7" x14ac:dyDescent="0.3">
      <c r="A3" s="10" t="s">
        <v>72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5"/>
      <c r="D8" s="6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6"/>
      <c r="D23" s="6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1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2.25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C18+D18+C19+D19+C20+D20+C29+D29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C8+D8+C9+D9+C10+D10+C11+D11+C12+D12+C13+D13+C14+D14+C15+D15+C16+D16+C17+D17+C21+D21+C22+D22+C23+D23+C24+C25+C26+C27+C28+C30+D30+C31+D31+C32+D32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7.44140625" customWidth="1"/>
    <col min="2" max="2" width="17.33203125" customWidth="1"/>
    <col min="5" max="5" width="8.6640625" customWidth="1"/>
    <col min="6" max="6" width="17.886718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73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5"/>
      <c r="D12" s="6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5"/>
      <c r="D18" s="6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2"/>
      <c r="D24" s="34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2"/>
      <c r="D25" s="34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27.75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6"/>
      <c r="D29" s="6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C8+D8+C19+D19+C20+D20+C23+D23+C24+C25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C9+D9+C10+D10+C11+D11+C12+D12+C13+D13+C14+D14+C15+D15+C16+D16+C17+D17+C18+D18+C21+D21+C22+D22+C26+C27+C28+C29+D29+C30+D30+C31+D31+C32+D32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7.44140625" customWidth="1"/>
    <col min="2" max="2" width="16.6640625" customWidth="1"/>
    <col min="6" max="6" width="17.44140625" customWidth="1"/>
    <col min="7" max="7" width="18" customWidth="1"/>
  </cols>
  <sheetData>
    <row r="1" spans="1:7" x14ac:dyDescent="0.3">
      <c r="A1" t="s">
        <v>38</v>
      </c>
    </row>
    <row r="3" spans="1:7" x14ac:dyDescent="0.3">
      <c r="A3" s="10" t="s">
        <v>74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6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6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6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1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2.25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6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C8+D8+C12+D12+C18+D18+C19+D19+C20+D20+C23+D23+C29+D29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C9+D9+C10+D10+C11+D11+C13+D13+C14+D14+C15+D15+C16+D16+C17+D17+C21+D21+C22+D22+C24+C25+C26+C27+C28+C30+D30+C31+D31+C32+D32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6.6640625" customWidth="1"/>
    <col min="2" max="2" width="16.88671875" customWidth="1"/>
    <col min="5" max="5" width="8.5546875" customWidth="1"/>
    <col min="6" max="7" width="18.44140625" customWidth="1"/>
  </cols>
  <sheetData>
    <row r="1" spans="1:7" x14ac:dyDescent="0.3">
      <c r="A1" t="s">
        <v>38</v>
      </c>
    </row>
    <row r="3" spans="1:7" x14ac:dyDescent="0.3">
      <c r="A3" s="10" t="s">
        <v>75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5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5"/>
      <c r="D15" s="4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5"/>
      <c r="D16" s="4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/>
      <c r="D19" s="4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4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2"/>
      <c r="D25" s="34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0.75" customHeight="1" x14ac:dyDescent="0.3">
      <c r="A27" s="3">
        <v>20</v>
      </c>
      <c r="B27" s="3" t="s">
        <v>22</v>
      </c>
      <c r="C27" s="30"/>
      <c r="D27" s="31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6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4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C8+D8+C12+D12+D13+D15+D16+C18+D18+C19+D19+C20+D20+D22+C23+D23+C25+C29+D29+D30+D31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C9+D9+C10+D10+C11+D11+C13+C14+D14+C15+C16+C17+D17+C21+D21+C22+C24+C26+C27+C28+C30+C31+C32+D32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3" sqref="B3"/>
    </sheetView>
  </sheetViews>
  <sheetFormatPr defaultRowHeight="14.4" x14ac:dyDescent="0.3"/>
  <cols>
    <col min="1" max="1" width="7.88671875" customWidth="1"/>
    <col min="2" max="2" width="17.44140625" customWidth="1"/>
    <col min="5" max="5" width="7.88671875" customWidth="1"/>
    <col min="6" max="6" width="18.3320312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76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18"/>
      <c r="D14" s="4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18"/>
      <c r="D15" s="4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18"/>
      <c r="D16" s="4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8"/>
      <c r="D19" s="8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8"/>
      <c r="D20" s="8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4"/>
      <c r="D22" s="4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1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2"/>
      <c r="D25" s="34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1"/>
      <c r="F26" s="14" t="s">
        <v>11</v>
      </c>
      <c r="G26" s="24" t="s">
        <v>11</v>
      </c>
    </row>
    <row r="27" spans="1:7" ht="33.75" customHeight="1" x14ac:dyDescent="0.3">
      <c r="A27" s="3">
        <v>20</v>
      </c>
      <c r="B27" s="3" t="s">
        <v>22</v>
      </c>
      <c r="C27" s="32"/>
      <c r="D27" s="34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4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4"/>
      <c r="D31" s="4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f>C19+D19+C20+D20</f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C8+D8+C12+D12+C13+D13+C14+D14+C15+D15+C16+C18+D18+C22+D22+C23+D23+C25+C27+C29+D29+C30+D30+C31+D31</f>
        <v>0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C9+D9+C10+D10+C11+D11+C17+D17+C21+D21+C24+C26+C28+C32+D32</f>
        <v>0</v>
      </c>
      <c r="F35" s="23"/>
      <c r="G35" s="23"/>
    </row>
    <row r="36" spans="1:7" x14ac:dyDescent="0.3">
      <c r="B36" t="s">
        <v>39</v>
      </c>
      <c r="D36">
        <f>SUM(D33:D35)</f>
        <v>0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62</v>
      </c>
      <c r="F38" s="26"/>
      <c r="G38" s="26"/>
    </row>
    <row r="39" spans="1:7" x14ac:dyDescent="0.3">
      <c r="C39" t="s">
        <v>63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16" sqref="J16"/>
    </sheetView>
  </sheetViews>
  <sheetFormatPr defaultRowHeight="14.4" x14ac:dyDescent="0.3"/>
  <cols>
    <col min="1" max="1" width="7.6640625" customWidth="1"/>
    <col min="2" max="2" width="17.109375" customWidth="1"/>
    <col min="6" max="6" width="18.109375" customWidth="1"/>
    <col min="7" max="7" width="17.6640625" customWidth="1"/>
  </cols>
  <sheetData>
    <row r="1" spans="1:7" x14ac:dyDescent="0.3">
      <c r="A1" t="s">
        <v>38</v>
      </c>
    </row>
    <row r="3" spans="1:7" x14ac:dyDescent="0.3">
      <c r="A3" s="10" t="s">
        <v>77</v>
      </c>
    </row>
    <row r="6" spans="1:7" x14ac:dyDescent="0.3">
      <c r="A6" s="29" t="s">
        <v>3</v>
      </c>
      <c r="B6" s="29" t="s">
        <v>0</v>
      </c>
      <c r="C6" s="28" t="s">
        <v>28</v>
      </c>
      <c r="D6" s="28"/>
      <c r="F6" s="11" t="s">
        <v>40</v>
      </c>
      <c r="G6" s="11" t="s">
        <v>41</v>
      </c>
    </row>
    <row r="7" spans="1:7" x14ac:dyDescent="0.3">
      <c r="A7" s="29"/>
      <c r="B7" s="29"/>
      <c r="C7" s="7" t="s">
        <v>29</v>
      </c>
      <c r="D7" s="7" t="s">
        <v>30</v>
      </c>
      <c r="F7" s="14" t="s">
        <v>42</v>
      </c>
      <c r="G7" s="24" t="s">
        <v>43</v>
      </c>
    </row>
    <row r="8" spans="1:7" x14ac:dyDescent="0.3">
      <c r="A8" s="3">
        <v>1</v>
      </c>
      <c r="B8" s="3" t="s">
        <v>2</v>
      </c>
      <c r="C8" s="18"/>
      <c r="D8" s="4"/>
      <c r="F8" s="16" t="s">
        <v>44</v>
      </c>
      <c r="G8" s="24"/>
    </row>
    <row r="9" spans="1:7" x14ac:dyDescent="0.3">
      <c r="A9" s="3">
        <v>2</v>
      </c>
      <c r="B9" s="3" t="s">
        <v>4</v>
      </c>
      <c r="C9" s="5"/>
      <c r="D9" s="6"/>
      <c r="F9" s="16" t="s">
        <v>45</v>
      </c>
      <c r="G9" s="24"/>
    </row>
    <row r="10" spans="1:7" x14ac:dyDescent="0.3">
      <c r="A10" s="3">
        <v>3</v>
      </c>
      <c r="B10" s="3" t="s">
        <v>5</v>
      </c>
      <c r="C10" s="5"/>
      <c r="D10" s="6"/>
      <c r="F10" s="16" t="s">
        <v>46</v>
      </c>
      <c r="G10" s="24"/>
    </row>
    <row r="11" spans="1:7" x14ac:dyDescent="0.3">
      <c r="A11" s="3">
        <v>4</v>
      </c>
      <c r="B11" s="3" t="s">
        <v>6</v>
      </c>
      <c r="C11" s="5"/>
      <c r="D11" s="6"/>
      <c r="F11" s="16" t="s">
        <v>47</v>
      </c>
      <c r="G11" s="24"/>
    </row>
    <row r="12" spans="1:7" x14ac:dyDescent="0.3">
      <c r="A12" s="3">
        <v>5</v>
      </c>
      <c r="B12" s="3" t="s">
        <v>7</v>
      </c>
      <c r="C12" s="18"/>
      <c r="D12" s="4"/>
      <c r="F12" s="16" t="s">
        <v>48</v>
      </c>
      <c r="G12" s="24"/>
    </row>
    <row r="13" spans="1:7" x14ac:dyDescent="0.3">
      <c r="A13" s="3">
        <v>6</v>
      </c>
      <c r="B13" s="3" t="s">
        <v>8</v>
      </c>
      <c r="C13" s="18"/>
      <c r="D13" s="4"/>
      <c r="F13" s="16" t="s">
        <v>49</v>
      </c>
      <c r="G13" s="24"/>
    </row>
    <row r="14" spans="1:7" x14ac:dyDescent="0.3">
      <c r="A14" s="3">
        <v>7</v>
      </c>
      <c r="B14" s="3" t="s">
        <v>11</v>
      </c>
      <c r="C14" s="5"/>
      <c r="D14" s="6"/>
      <c r="F14" s="14" t="s">
        <v>50</v>
      </c>
      <c r="G14" s="24" t="s">
        <v>4</v>
      </c>
    </row>
    <row r="15" spans="1:7" x14ac:dyDescent="0.3">
      <c r="A15" s="3">
        <v>8</v>
      </c>
      <c r="B15" s="3" t="s">
        <v>9</v>
      </c>
      <c r="C15" s="18"/>
      <c r="D15" s="4"/>
      <c r="F15" s="16" t="s">
        <v>51</v>
      </c>
      <c r="G15" s="24"/>
    </row>
    <row r="16" spans="1:7" x14ac:dyDescent="0.3">
      <c r="A16" s="3">
        <v>9</v>
      </c>
      <c r="B16" s="3" t="s">
        <v>10</v>
      </c>
      <c r="C16" s="18"/>
      <c r="D16" s="4"/>
      <c r="F16" s="16" t="s">
        <v>52</v>
      </c>
      <c r="G16" s="24"/>
    </row>
    <row r="17" spans="1:7" x14ac:dyDescent="0.3">
      <c r="A17" s="3">
        <v>10</v>
      </c>
      <c r="B17" s="3" t="s">
        <v>12</v>
      </c>
      <c r="C17" s="5"/>
      <c r="D17" s="6"/>
      <c r="F17" s="15" t="s">
        <v>53</v>
      </c>
      <c r="G17" s="24"/>
    </row>
    <row r="18" spans="1:7" x14ac:dyDescent="0.3">
      <c r="A18" s="3">
        <v>11</v>
      </c>
      <c r="B18" s="3" t="s">
        <v>13</v>
      </c>
      <c r="C18" s="4"/>
      <c r="D18" s="4"/>
      <c r="F18" s="15" t="s">
        <v>21</v>
      </c>
      <c r="G18" s="13" t="s">
        <v>21</v>
      </c>
    </row>
    <row r="19" spans="1:7" x14ac:dyDescent="0.3">
      <c r="A19" s="3">
        <v>12</v>
      </c>
      <c r="B19" s="3" t="s">
        <v>14</v>
      </c>
      <c r="C19" s="4">
        <v>44677.91</v>
      </c>
      <c r="D19" s="8"/>
      <c r="F19" s="13" t="s">
        <v>9</v>
      </c>
      <c r="G19" s="13" t="s">
        <v>9</v>
      </c>
    </row>
    <row r="20" spans="1:7" x14ac:dyDescent="0.3">
      <c r="A20" s="3">
        <v>13</v>
      </c>
      <c r="B20" s="3" t="s">
        <v>15</v>
      </c>
      <c r="C20" s="4"/>
      <c r="D20" s="4"/>
      <c r="F20" s="13" t="s">
        <v>10</v>
      </c>
      <c r="G20" s="13" t="s">
        <v>10</v>
      </c>
    </row>
    <row r="21" spans="1:7" x14ac:dyDescent="0.3">
      <c r="A21" s="3">
        <v>14</v>
      </c>
      <c r="B21" s="3" t="s">
        <v>16</v>
      </c>
      <c r="C21" s="6"/>
      <c r="D21" s="6"/>
      <c r="F21" s="13" t="s">
        <v>25</v>
      </c>
      <c r="G21" s="13" t="s">
        <v>25</v>
      </c>
    </row>
    <row r="22" spans="1:7" x14ac:dyDescent="0.3">
      <c r="A22" s="3">
        <v>15</v>
      </c>
      <c r="B22" s="3" t="s">
        <v>17</v>
      </c>
      <c r="C22" s="6"/>
      <c r="D22" s="6"/>
      <c r="F22" s="13" t="s">
        <v>23</v>
      </c>
      <c r="G22" s="13" t="s">
        <v>23</v>
      </c>
    </row>
    <row r="23" spans="1:7" x14ac:dyDescent="0.3">
      <c r="A23" s="3">
        <v>16</v>
      </c>
      <c r="B23" s="3" t="s">
        <v>18</v>
      </c>
      <c r="C23" s="4"/>
      <c r="D23" s="4"/>
      <c r="F23" s="13" t="s">
        <v>22</v>
      </c>
      <c r="G23" s="13" t="s">
        <v>22</v>
      </c>
    </row>
    <row r="24" spans="1:7" x14ac:dyDescent="0.3">
      <c r="A24" s="3">
        <v>17</v>
      </c>
      <c r="B24" s="3" t="s">
        <v>19</v>
      </c>
      <c r="C24" s="30"/>
      <c r="D24" s="33"/>
      <c r="F24" s="13" t="s">
        <v>24</v>
      </c>
      <c r="G24" s="13" t="s">
        <v>24</v>
      </c>
    </row>
    <row r="25" spans="1:7" x14ac:dyDescent="0.3">
      <c r="A25" s="3">
        <v>18</v>
      </c>
      <c r="B25" s="3" t="s">
        <v>20</v>
      </c>
      <c r="C25" s="30"/>
      <c r="D25" s="33"/>
      <c r="F25" s="14" t="s">
        <v>54</v>
      </c>
      <c r="G25" s="13" t="s">
        <v>54</v>
      </c>
    </row>
    <row r="26" spans="1:7" x14ac:dyDescent="0.3">
      <c r="A26" s="3">
        <v>19</v>
      </c>
      <c r="B26" s="3" t="s">
        <v>21</v>
      </c>
      <c r="C26" s="30"/>
      <c r="D26" s="33"/>
      <c r="F26" s="14" t="s">
        <v>11</v>
      </c>
      <c r="G26" s="24" t="s">
        <v>11</v>
      </c>
    </row>
    <row r="27" spans="1:7" ht="27.75" customHeight="1" x14ac:dyDescent="0.3">
      <c r="A27" s="3">
        <v>20</v>
      </c>
      <c r="B27" s="3" t="s">
        <v>22</v>
      </c>
      <c r="C27" s="32"/>
      <c r="D27" s="34"/>
      <c r="F27" s="17" t="s">
        <v>55</v>
      </c>
      <c r="G27" s="24"/>
    </row>
    <row r="28" spans="1:7" x14ac:dyDescent="0.3">
      <c r="A28" s="3">
        <v>21</v>
      </c>
      <c r="B28" s="3" t="s">
        <v>23</v>
      </c>
      <c r="C28" s="30"/>
      <c r="D28" s="31"/>
      <c r="F28" s="15" t="s">
        <v>56</v>
      </c>
      <c r="G28" s="13" t="s">
        <v>56</v>
      </c>
    </row>
    <row r="29" spans="1:7" x14ac:dyDescent="0.3">
      <c r="A29" s="3">
        <v>22</v>
      </c>
      <c r="B29" s="3" t="s">
        <v>24</v>
      </c>
      <c r="C29" s="4"/>
      <c r="D29" s="4"/>
      <c r="F29" s="13" t="s">
        <v>7</v>
      </c>
      <c r="G29" s="13" t="s">
        <v>7</v>
      </c>
    </row>
    <row r="30" spans="1:7" x14ac:dyDescent="0.3">
      <c r="A30" s="3">
        <v>23</v>
      </c>
      <c r="B30" s="3" t="s">
        <v>25</v>
      </c>
      <c r="C30" s="4"/>
      <c r="D30" s="4"/>
      <c r="F30" s="13" t="s">
        <v>5</v>
      </c>
      <c r="G30" s="13" t="s">
        <v>5</v>
      </c>
    </row>
    <row r="31" spans="1:7" x14ac:dyDescent="0.3">
      <c r="A31" s="3">
        <v>24</v>
      </c>
      <c r="B31" s="3" t="s">
        <v>26</v>
      </c>
      <c r="C31" s="6"/>
      <c r="D31" s="6"/>
      <c r="F31" s="13" t="s">
        <v>6</v>
      </c>
      <c r="G31" s="13" t="s">
        <v>6</v>
      </c>
    </row>
    <row r="32" spans="1:7" x14ac:dyDescent="0.3">
      <c r="A32" s="3">
        <v>25</v>
      </c>
      <c r="B32" s="3" t="s">
        <v>27</v>
      </c>
      <c r="C32" s="6"/>
      <c r="D32" s="6"/>
      <c r="F32" s="13" t="s">
        <v>57</v>
      </c>
      <c r="G32" s="13" t="s">
        <v>27</v>
      </c>
    </row>
    <row r="33" spans="1:7" x14ac:dyDescent="0.3">
      <c r="A33" s="26" t="s">
        <v>31</v>
      </c>
      <c r="B33" s="26"/>
      <c r="C33" s="26"/>
      <c r="D33" s="8">
        <f>D19</f>
        <v>0</v>
      </c>
      <c r="F33" s="13" t="s">
        <v>26</v>
      </c>
      <c r="G33" s="13" t="s">
        <v>26</v>
      </c>
    </row>
    <row r="34" spans="1:7" x14ac:dyDescent="0.3">
      <c r="A34" s="26" t="s">
        <v>32</v>
      </c>
      <c r="B34" s="26"/>
      <c r="C34" s="26"/>
      <c r="D34" s="4">
        <f>C8+D8+C12+D12+C13+D13+C15+D15+C16+D16+C18+D18+C19+C20+D20+C23+D23+C27+C29+D29+C30+D30</f>
        <v>44677.91</v>
      </c>
      <c r="F34" s="25" t="s">
        <v>58</v>
      </c>
      <c r="G34" s="23" t="s">
        <v>17</v>
      </c>
    </row>
    <row r="35" spans="1:7" x14ac:dyDescent="0.3">
      <c r="A35" s="26" t="s">
        <v>37</v>
      </c>
      <c r="B35" s="26"/>
      <c r="C35" s="26"/>
      <c r="D35" s="6">
        <f>C9+D9+C10+D10+C11+D11+C14+D14+C17+D17+C21+D21+C22+D22+C24+C25+C26+C28+C31+D31+C32+D32</f>
        <v>0</v>
      </c>
      <c r="F35" s="23"/>
      <c r="G35" s="23"/>
    </row>
    <row r="36" spans="1:7" x14ac:dyDescent="0.3">
      <c r="B36" t="s">
        <v>39</v>
      </c>
      <c r="D36">
        <f>SUM(D33:D35)</f>
        <v>44677.91</v>
      </c>
      <c r="F36" s="23"/>
      <c r="G36" s="23"/>
    </row>
    <row r="37" spans="1:7" x14ac:dyDescent="0.3">
      <c r="F37" s="26"/>
      <c r="G37" s="26"/>
    </row>
    <row r="38" spans="1:7" x14ac:dyDescent="0.3">
      <c r="A38" s="27" t="s">
        <v>36</v>
      </c>
      <c r="B38" s="27"/>
      <c r="C38" t="s">
        <v>78</v>
      </c>
      <c r="F38" s="26"/>
      <c r="G38" s="26"/>
    </row>
    <row r="39" spans="1:7" x14ac:dyDescent="0.3">
      <c r="C39" t="s">
        <v>79</v>
      </c>
      <c r="F39" s="22" t="s">
        <v>59</v>
      </c>
      <c r="G39" s="23" t="s">
        <v>18</v>
      </c>
    </row>
    <row r="40" spans="1:7" x14ac:dyDescent="0.3">
      <c r="C40" s="9"/>
      <c r="D40" t="s">
        <v>33</v>
      </c>
      <c r="F40" s="22"/>
      <c r="G40" s="23"/>
    </row>
    <row r="41" spans="1:7" x14ac:dyDescent="0.3">
      <c r="C41" s="1"/>
      <c r="D41" t="s">
        <v>34</v>
      </c>
      <c r="F41" s="22"/>
      <c r="G41" s="23"/>
    </row>
    <row r="42" spans="1:7" x14ac:dyDescent="0.3">
      <c r="C42" s="2"/>
      <c r="D42" t="s">
        <v>35</v>
      </c>
      <c r="F42" s="13" t="s">
        <v>60</v>
      </c>
      <c r="G42" s="13" t="s">
        <v>61</v>
      </c>
    </row>
  </sheetData>
  <mergeCells count="19">
    <mergeCell ref="F39:F41"/>
    <mergeCell ref="G39:G41"/>
    <mergeCell ref="C25:D25"/>
    <mergeCell ref="C26:D26"/>
    <mergeCell ref="G26:G27"/>
    <mergeCell ref="C27:D27"/>
    <mergeCell ref="C28:D28"/>
    <mergeCell ref="A33:C33"/>
    <mergeCell ref="A34:C34"/>
    <mergeCell ref="F34:F38"/>
    <mergeCell ref="G34:G38"/>
    <mergeCell ref="A35:C35"/>
    <mergeCell ref="A38:B38"/>
    <mergeCell ref="C24:D24"/>
    <mergeCell ref="A6:A7"/>
    <mergeCell ref="B6:B7"/>
    <mergeCell ref="C6:D6"/>
    <mergeCell ref="G7:G13"/>
    <mergeCell ref="G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atid</vt:lpstr>
      <vt:lpstr>avramesti</vt:lpstr>
      <vt:lpstr>capalnita</vt:lpstr>
      <vt:lpstr>darjiu</vt:lpstr>
      <vt:lpstr>feliceni</vt:lpstr>
      <vt:lpstr>lueta</vt:lpstr>
      <vt:lpstr>martinis</vt:lpstr>
      <vt:lpstr>meresti</vt:lpstr>
      <vt:lpstr>mugeni</vt:lpstr>
      <vt:lpstr>ocland</vt:lpstr>
      <vt:lpstr>porumbeni</vt:lpstr>
      <vt:lpstr>sacel</vt:lpstr>
      <vt:lpstr>secuieni</vt:lpstr>
      <vt:lpstr>simonesti</vt:lpstr>
      <vt:lpstr>ulies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Piku</dc:creator>
  <cp:lastModifiedBy>lazarregio@outlook.com</cp:lastModifiedBy>
  <cp:lastPrinted>2022-11-21T09:20:50Z</cp:lastPrinted>
  <dcterms:created xsi:type="dcterms:W3CDTF">2018-01-29T10:22:37Z</dcterms:created>
  <dcterms:modified xsi:type="dcterms:W3CDTF">2022-11-21T09:26:14Z</dcterms:modified>
</cp:coreProperties>
</file>